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7" i="1"/>
  <c r="I16" i="1"/>
  <c r="I15" i="1"/>
  <c r="I14" i="1"/>
  <c r="I13" i="1"/>
  <c r="I12" i="1"/>
  <c r="I9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I18" i="1" s="1"/>
  <c r="F17" i="1"/>
  <c r="F16" i="1"/>
  <c r="F15" i="1"/>
  <c r="F14" i="1"/>
  <c r="F13" i="1"/>
  <c r="F12" i="1"/>
  <c r="F11" i="1"/>
  <c r="I11" i="1" s="1"/>
  <c r="F9" i="1"/>
  <c r="F8" i="1"/>
  <c r="I8" i="1" s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H7" i="1"/>
  <c r="G7" i="1"/>
  <c r="G37" i="1" s="1"/>
  <c r="E31" i="1"/>
  <c r="E26" i="1"/>
  <c r="E23" i="1"/>
  <c r="E19" i="1"/>
  <c r="E10" i="1"/>
  <c r="E7" i="1"/>
  <c r="D31" i="1"/>
  <c r="D26" i="1"/>
  <c r="D23" i="1"/>
  <c r="D19" i="1"/>
  <c r="D10" i="1"/>
  <c r="D7" i="1"/>
  <c r="I10" i="1" l="1"/>
  <c r="H37" i="1"/>
  <c r="E37" i="1"/>
  <c r="D37" i="1"/>
  <c r="F10" i="1"/>
  <c r="F7" i="1"/>
  <c r="I7" i="1"/>
  <c r="I37" i="1" s="1"/>
  <c r="F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<sst xmlns="http://schemas.openxmlformats.org/spreadsheetml/2006/main" count="65" uniqueCount="65">
  <si>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</si>
  <si>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</si>
  <si>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</si>
  <si>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</si>
  <si>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</si>
  <si>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</si>
  <si>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</si>
  <si>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</si>
  <si>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</si>
  <si>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</si>
  <si>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</si>
  <si>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</si>
  <si>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</si>
  <si>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</si>
  <si>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</si>
  <si>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</si>
  <si>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</si>
  <si>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</si>
  <si>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</si>
  <si>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</si>
  <si>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</si>
  <si>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</si>
  <si>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</si>
  <si>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</si>
  <si>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</si>
  <si>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</si>
  <si>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</si>
  <si>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</si>
  <si>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</si>
  <si>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</si>
  <si>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</si>
  <si>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</si>
  <si>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</si>
  <si>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</si>
  <si>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</si>
  <si>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</si>
  <si>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</si>
  <si>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</si>
  <si>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</si>
  <si>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</si>
  <si>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</si>
  <si>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</si>
  <si>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</si>
  <si>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</si>
  <si>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</si>
  <si>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</si>
  <si>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</si>
  <si>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</si>
  <si>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</si>
  <si>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</si>
  <si>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</si>
  <si>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</si>
  <si>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</si>
  <si>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</si>
  <si>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</si>
  <si>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</si>
  <si>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</si>
  <si>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</si>
  <si>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</si>
  <si>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</si>
  <si>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</si>
  <si>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</si>
  <si>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</si>
  <si>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</si>
  <si>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SALAMANCA, GUANAJUATO.
GASTO POR CATEGORÍA PROGRAMÁTICA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</si>
</sst>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A38" sqref="A3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18744871.34</v>
      </c>
      <c r="F7" s="18">
        <f t="shared" ref="F7:I7" si="0">SUM(F8:F9)</f>
        <v>18744871.34</v>
      </c>
      <c r="G7" s="18">
        <f t="shared" si="0"/>
        <v>13124695.560000001</v>
      </c>
      <c r="H7" s="18">
        <f t="shared" si="0"/>
        <v>5066922.3</v>
      </c>
      <c r="I7" s="18">
        <f t="shared" si="0"/>
        <v>5620175.7799999993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18744871.34</v>
      </c>
      <c r="F8" s="19">
        <f>D8+E8</f>
        <v>18744871.34</v>
      </c>
      <c r="G8" s="19">
        <v>13124695.560000001</v>
      </c>
      <c r="H8" s="19">
        <v>5066922.3</v>
      </c>
      <c r="I8" s="19">
        <f>F8-G8</f>
        <v>5620175.7799999993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754392978.33000004</v>
      </c>
      <c r="E10" s="18">
        <f>SUM(E11:E18)</f>
        <v>498985051.46999997</v>
      </c>
      <c r="F10" s="18">
        <f t="shared" ref="F10:I10" si="1">SUM(F11:F18)</f>
        <v>1253378029.8</v>
      </c>
      <c r="G10" s="18">
        <f t="shared" si="1"/>
        <v>1098594283.4400001</v>
      </c>
      <c r="H10" s="18">
        <f t="shared" si="1"/>
        <v>733453623</v>
      </c>
      <c r="I10" s="18">
        <f t="shared" si="1"/>
        <v>154783746.35999995</v>
      </c>
    </row>
    <row r="11" spans="1:9" x14ac:dyDescent="0.2">
      <c r="A11" s="27" t="s">
        <v>46</v>
      </c>
      <c r="B11" s="9"/>
      <c r="C11" s="3" t="s">
        <v>4</v>
      </c>
      <c r="D11" s="19">
        <v>754392978.33000004</v>
      </c>
      <c r="E11" s="19">
        <v>-19011542.73</v>
      </c>
      <c r="F11" s="19">
        <f t="shared" ref="F11:F18" si="2">D11+E11</f>
        <v>735381435.60000002</v>
      </c>
      <c r="G11" s="19">
        <v>685005704.08000004</v>
      </c>
      <c r="H11" s="19">
        <v>408647626.86000001</v>
      </c>
      <c r="I11" s="19">
        <f t="shared" ref="I11:I18" si="3">F11-G11</f>
        <v>50375731.519999981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517996594.19999999</v>
      </c>
      <c r="F18" s="19">
        <f t="shared" si="2"/>
        <v>517996594.19999999</v>
      </c>
      <c r="G18" s="19">
        <v>413588579.36000001</v>
      </c>
      <c r="H18" s="19">
        <v>324805996.13999999</v>
      </c>
      <c r="I18" s="19">
        <f t="shared" si="3"/>
        <v>104408014.83999997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754392978.33000004</v>
      </c>
      <c r="E37" s="24">
        <f t="shared" ref="E37:I37" si="16">SUM(E7+E10+E19+E23+E26+E31)</f>
        <v>517729922.80999994</v>
      </c>
      <c r="F37" s="24">
        <f t="shared" si="16"/>
        <v>1272122901.1399999</v>
      </c>
      <c r="G37" s="24">
        <f t="shared" si="16"/>
        <v>1111718979</v>
      </c>
      <c r="H37" s="24">
        <f t="shared" si="16"/>
        <v>738520545.29999995</v>
      </c>
      <c r="I37" s="24">
        <f t="shared" si="16"/>
        <v>160403922.13999996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2017-03-30T22:19:49Z</cp:lastPrinted>
  <dcterms:created xsi:type="dcterms:W3CDTF">2012-12-11T21:13:37Z</dcterms:created>
  <dcterms:modified xsi:type="dcterms:W3CDTF">2019-11-13T18:38:56Z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